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BI" sheetId="1" r:id="rId1"/>
  </sheets>
  <definedNames>
    <definedName name="_xlnm.Print_Area" localSheetId="0">'PBI'!$A$18:$H$47</definedName>
  </definedNames>
  <calcPr fullCalcOnLoad="1"/>
</workbook>
</file>

<file path=xl/sharedStrings.xml><?xml version="1.0" encoding="utf-8"?>
<sst xmlns="http://schemas.openxmlformats.org/spreadsheetml/2006/main" count="63" uniqueCount="38">
  <si>
    <t>ESTRUCTURA DEL PBI EN SUS COMPONENTES SECTORIALES A PRECIOS CORRIENTES Y CONSTANTES</t>
  </si>
  <si>
    <t xml:space="preserve">EN TERMINOS DE INTERCAMBIO, PODER DE COMPRA Y SU COMPOSICION, EFECTO DE LA </t>
  </si>
  <si>
    <t>PBI</t>
  </si>
  <si>
    <t>RELACION DE PRECIOS EN VALORES CONSTANTES: AÑO 1995 (BASE: AÑO 1979)</t>
  </si>
  <si>
    <t>AGRICULTURA, CAZA Y SILVICULTURA</t>
  </si>
  <si>
    <t>PESCA</t>
  </si>
  <si>
    <t>EXPLOTACION DE MINAS Y CANTERAS</t>
  </si>
  <si>
    <t>SECTORES ECONOMICOS</t>
  </si>
  <si>
    <t>INDUSTRIAS MANUFACTURERAS</t>
  </si>
  <si>
    <t>ELECTRICIDAD Y AGUA</t>
  </si>
  <si>
    <t>CONSTRUCCION</t>
  </si>
  <si>
    <t>COMERCIO (1)</t>
  </si>
  <si>
    <t>PRODUCTORES DE SERV.GUBERNAM.</t>
  </si>
  <si>
    <t>OTROS</t>
  </si>
  <si>
    <t>INDICES DE PRECIOS</t>
  </si>
  <si>
    <t>PBI (EX. DE IMP)</t>
  </si>
  <si>
    <t>PRODUCTO BRUTO INTERNO Y EFECTO DE LA RELACION DE PRECIOS</t>
  </si>
  <si>
    <t xml:space="preserve"> AÑO 1995 (BASE: AÑO 1979)</t>
  </si>
  <si>
    <t>TRANSPORTES Y COMUNICACIONES</t>
  </si>
  <si>
    <t>FINANCIERO</t>
  </si>
  <si>
    <t>SEGUROS</t>
  </si>
  <si>
    <t>ALQUILER DE VIVIENDA</t>
  </si>
  <si>
    <t>SERVICIOS PRESTADOS A EMPRESAS</t>
  </si>
  <si>
    <t>RESTAURANTES Y HOTELES</t>
  </si>
  <si>
    <t>SERVICIOS A HOGARES MERCANTES</t>
  </si>
  <si>
    <t>SERVICIOS A HOGARES NO MERCANTES</t>
  </si>
  <si>
    <t>SALUD PRIVADA</t>
  </si>
  <si>
    <t>EDUCACION PRIVADA</t>
  </si>
  <si>
    <t>COMISION IMPUTADA</t>
  </si>
  <si>
    <t>SERVICIOS GUBERNAMENTALES</t>
  </si>
  <si>
    <t>VALOR AGREGADO</t>
  </si>
  <si>
    <t>DERECHOS DE IMPORTACION</t>
  </si>
  <si>
    <r>
      <t>VAB</t>
    </r>
    <r>
      <rPr>
        <b/>
        <vertAlign val="subscript"/>
        <sz val="8"/>
        <rFont val="Arial"/>
        <family val="0"/>
      </rPr>
      <t>95</t>
    </r>
  </si>
  <si>
    <r>
      <t>IP(VAB)</t>
    </r>
    <r>
      <rPr>
        <b/>
        <vertAlign val="superscript"/>
        <sz val="8"/>
        <rFont val="Arial"/>
        <family val="0"/>
      </rPr>
      <t>0</t>
    </r>
    <r>
      <rPr>
        <b/>
        <vertAlign val="subscript"/>
        <sz val="8"/>
        <rFont val="Arial"/>
        <family val="0"/>
      </rPr>
      <t>95</t>
    </r>
  </si>
  <si>
    <r>
      <t>(VAB)</t>
    </r>
    <r>
      <rPr>
        <b/>
        <vertAlign val="superscript"/>
        <sz val="8"/>
        <rFont val="Arial"/>
        <family val="0"/>
      </rPr>
      <t>79</t>
    </r>
    <r>
      <rPr>
        <b/>
        <vertAlign val="subscript"/>
        <sz val="8"/>
        <rFont val="Arial"/>
        <family val="0"/>
      </rPr>
      <t>95</t>
    </r>
  </si>
  <si>
    <r>
      <t>TI(VAB)</t>
    </r>
    <r>
      <rPr>
        <b/>
        <vertAlign val="superscript"/>
        <sz val="8"/>
        <rFont val="Arial"/>
        <family val="0"/>
      </rPr>
      <t>79</t>
    </r>
    <r>
      <rPr>
        <b/>
        <vertAlign val="subscript"/>
        <sz val="8"/>
        <rFont val="Arial"/>
        <family val="0"/>
      </rPr>
      <t>95</t>
    </r>
  </si>
  <si>
    <r>
      <t>PC(VAB)</t>
    </r>
    <r>
      <rPr>
        <b/>
        <vertAlign val="superscript"/>
        <sz val="8"/>
        <rFont val="Arial"/>
        <family val="0"/>
      </rPr>
      <t>0</t>
    </r>
    <r>
      <rPr>
        <b/>
        <vertAlign val="subscript"/>
        <sz val="8"/>
        <rFont val="Arial"/>
        <family val="0"/>
      </rPr>
      <t>95</t>
    </r>
  </si>
  <si>
    <r>
      <t>ERP</t>
    </r>
    <r>
      <rPr>
        <b/>
        <vertAlign val="superscript"/>
        <sz val="8"/>
        <rFont val="Arial"/>
        <family val="0"/>
      </rPr>
      <t>0</t>
    </r>
    <r>
      <rPr>
        <b/>
        <vertAlign val="subscript"/>
        <sz val="8"/>
        <rFont val="Arial"/>
        <family val="0"/>
      </rPr>
      <t>95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</si>
</sst>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0"/>
    <numFmt numFmtId="182" formatCode="0.0"/>
    <numFmt numFmtId="183" formatCode="0.0000"/>
    <numFmt numFmtId="184" formatCode="0.000000"/>
    <numFmt numFmtId="185" formatCode="0.000_)"/>
    <numFmt numFmtId="186" formatCode="0.0000_)"/>
    <numFmt numFmtId="187" formatCode="0.00_)"/>
    <numFmt numFmtId="188" formatCode="0.0_)"/>
    <numFmt numFmtId="189" formatCode="0.000000E+00"/>
    <numFmt numFmtId="190" formatCode="0.0000000E+00"/>
    <numFmt numFmtId="191" formatCode="0.00000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000000000000E+00"/>
    <numFmt numFmtId="197" formatCode="0.00000E+00"/>
    <numFmt numFmtId="198" formatCode="0.0000E+00"/>
    <numFmt numFmtId="199" formatCode="0.000E+00"/>
    <numFmt numFmtId="200" formatCode="0.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0.00000000000000000000E+00"/>
    <numFmt numFmtId="208" formatCode="0.000000000000000000000E+00"/>
    <numFmt numFmtId="209" formatCode="0.0000000000000000000000E+00"/>
    <numFmt numFmtId="210" formatCode="0.00000000000000000000000E+00"/>
    <numFmt numFmtId="211" formatCode="0.000000000000000000000000E+00"/>
    <numFmt numFmtId="212" formatCode="0E+00"/>
    <numFmt numFmtId="213" formatCode="0.0000000"/>
    <numFmt numFmtId="214" formatCode="0.00000000"/>
    <numFmt numFmtId="215" formatCode="0.0\ \ \ "/>
    <numFmt numFmtId="216" formatCode="0.0\ \ "/>
    <numFmt numFmtId="217" formatCode="00.00\ "/>
    <numFmt numFmtId="218" formatCode="00.00\ 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sz val="10"/>
      <name val="Helv"/>
      <family val="0"/>
    </font>
    <font>
      <sz val="8"/>
      <name val="Arial"/>
      <family val="0"/>
    </font>
    <font>
      <sz val="7"/>
      <name val="Helv"/>
      <family val="0"/>
    </font>
    <font>
      <b/>
      <sz val="10"/>
      <name val="Helv"/>
      <family val="0"/>
    </font>
    <font>
      <b/>
      <sz val="8"/>
      <name val="Arial"/>
      <family val="2"/>
    </font>
    <font>
      <sz val="9"/>
      <name val="Helv"/>
      <family val="0"/>
    </font>
    <font>
      <b/>
      <vertAlign val="subscript"/>
      <sz val="8"/>
      <name val="Arial"/>
      <family val="0"/>
    </font>
    <font>
      <b/>
      <vertAlign val="superscript"/>
      <sz val="8"/>
      <name val="Arial"/>
      <family val="0"/>
    </font>
    <font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0" fillId="2" borderId="4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6" fillId="0" borderId="0" xfId="19" applyFont="1" applyAlignment="1">
      <alignment horizontal="centerContinuous"/>
      <protection/>
    </xf>
    <xf numFmtId="0" fontId="8" fillId="0" borderId="4" xfId="0" applyFont="1" applyBorder="1" applyAlignment="1" applyProtection="1">
      <alignment horizontal="left"/>
      <protection/>
    </xf>
    <xf numFmtId="185" fontId="5" fillId="0" borderId="0" xfId="20" applyNumberFormat="1" applyProtection="1">
      <alignment/>
      <protection/>
    </xf>
    <xf numFmtId="0" fontId="5" fillId="0" borderId="0" xfId="20" applyProtection="1">
      <alignment/>
      <protection/>
    </xf>
    <xf numFmtId="185" fontId="4" fillId="0" borderId="6" xfId="0" applyNumberFormat="1" applyFont="1" applyBorder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185" fontId="4" fillId="0" borderId="7" xfId="0" applyNumberFormat="1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>
      <alignment/>
    </xf>
    <xf numFmtId="0" fontId="13" fillId="0" borderId="9" xfId="0" applyFont="1" applyBorder="1" applyAlignment="1" applyProtection="1">
      <alignment/>
      <protection/>
    </xf>
    <xf numFmtId="185" fontId="13" fillId="0" borderId="9" xfId="0" applyNumberFormat="1" applyFont="1" applyBorder="1" applyAlignment="1" applyProtection="1">
      <alignment/>
      <protection/>
    </xf>
    <xf numFmtId="186" fontId="13" fillId="0" borderId="9" xfId="0" applyNumberFormat="1" applyFont="1" applyBorder="1" applyAlignment="1" applyProtection="1">
      <alignment/>
      <protection/>
    </xf>
    <xf numFmtId="180" fontId="13" fillId="0" borderId="9" xfId="0" applyNumberFormat="1" applyFont="1" applyBorder="1" applyAlignment="1">
      <alignment/>
    </xf>
    <xf numFmtId="187" fontId="13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185" fontId="13" fillId="0" borderId="0" xfId="20" applyNumberFormat="1" applyFont="1" applyBorder="1" applyProtection="1">
      <alignment/>
      <protection/>
    </xf>
    <xf numFmtId="186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187" fontId="13" fillId="0" borderId="12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/>
    </xf>
    <xf numFmtId="185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/>
      <protection/>
    </xf>
    <xf numFmtId="185" fontId="4" fillId="0" borderId="3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2" borderId="0" xfId="0" applyFill="1" applyAlignment="1">
      <alignment horizontal="centerContinuous"/>
    </xf>
    <xf numFmtId="0" fontId="0" fillId="0" borderId="2" xfId="0" applyBorder="1" applyAlignment="1">
      <alignment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left"/>
      <protection/>
    </xf>
    <xf numFmtId="1" fontId="13" fillId="0" borderId="17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185" fontId="13" fillId="0" borderId="17" xfId="0" applyNumberFormat="1" applyFont="1" applyBorder="1" applyAlignment="1" applyProtection="1">
      <alignment/>
      <protection/>
    </xf>
    <xf numFmtId="188" fontId="13" fillId="0" borderId="17" xfId="0" applyNumberFormat="1" applyFont="1" applyBorder="1" applyAlignment="1" applyProtection="1">
      <alignment/>
      <protection/>
    </xf>
    <xf numFmtId="180" fontId="13" fillId="0" borderId="17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8" fillId="2" borderId="19" xfId="0" applyFont="1" applyFill="1" applyBorder="1" applyAlignment="1" applyProtection="1">
      <alignment horizontal="center"/>
      <protection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/>
    </xf>
    <xf numFmtId="188" fontId="6" fillId="0" borderId="0" xfId="0" applyNumberFormat="1" applyFont="1" applyAlignment="1" applyProtection="1">
      <alignment/>
      <protection/>
    </xf>
    <xf numFmtId="186" fontId="6" fillId="0" borderId="0" xfId="0" applyNumberFormat="1" applyFont="1" applyAlignment="1" applyProtection="1">
      <alignment/>
      <protection/>
    </xf>
    <xf numFmtId="18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87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218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22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left"/>
      <protection/>
    </xf>
    <xf numFmtId="1" fontId="13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 applyProtection="1">
      <alignment/>
      <protection/>
    </xf>
    <xf numFmtId="186" fontId="13" fillId="0" borderId="22" xfId="0" applyNumberFormat="1" applyFont="1" applyBorder="1" applyAlignment="1" applyProtection="1">
      <alignment/>
      <protection/>
    </xf>
    <xf numFmtId="180" fontId="13" fillId="0" borderId="22" xfId="0" applyNumberFormat="1" applyFont="1" applyBorder="1" applyAlignment="1">
      <alignment/>
    </xf>
    <xf numFmtId="218" fontId="13" fillId="0" borderId="22" xfId="0" applyNumberFormat="1" applyFont="1" applyBorder="1" applyAlignment="1">
      <alignment/>
    </xf>
    <xf numFmtId="0" fontId="13" fillId="0" borderId="17" xfId="0" applyFont="1" applyBorder="1" applyAlignment="1" applyProtection="1">
      <alignment horizontal="right"/>
      <protection/>
    </xf>
    <xf numFmtId="0" fontId="13" fillId="0" borderId="17" xfId="0" applyFont="1" applyBorder="1" applyAlignment="1">
      <alignment/>
    </xf>
    <xf numFmtId="186" fontId="13" fillId="0" borderId="17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186" fontId="13" fillId="0" borderId="0" xfId="0" applyNumberFormat="1" applyFont="1" applyAlignment="1" applyProtection="1">
      <alignment/>
      <protection/>
    </xf>
    <xf numFmtId="188" fontId="13" fillId="0" borderId="0" xfId="0" applyNumberFormat="1" applyFont="1" applyAlignment="1" applyProtection="1">
      <alignment/>
      <protection/>
    </xf>
    <xf numFmtId="187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19" applyFont="1" applyAlignment="1">
      <alignment horizontal="centerContinuous"/>
      <protection/>
    </xf>
    <xf numFmtId="0" fontId="9" fillId="3" borderId="8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16" xfId="0" applyFont="1" applyFill="1" applyBorder="1" applyAlignment="1" quotePrefix="1">
      <alignment horizontal="centerContinuous"/>
    </xf>
    <xf numFmtId="0" fontId="9" fillId="3" borderId="17" xfId="0" applyFont="1" applyFill="1" applyBorder="1" applyAlignment="1" quotePrefix="1">
      <alignment horizontal="centerContinuous"/>
    </xf>
    <xf numFmtId="0" fontId="9" fillId="3" borderId="17" xfId="0" applyFont="1" applyFill="1" applyBorder="1" applyAlignment="1" quotePrefix="1">
      <alignment horizontal="center"/>
    </xf>
    <xf numFmtId="0" fontId="9" fillId="3" borderId="23" xfId="0" applyFont="1" applyFill="1" applyBorder="1" applyAlignment="1" quotePrefix="1">
      <alignment horizontal="center"/>
    </xf>
    <xf numFmtId="0" fontId="9" fillId="3" borderId="24" xfId="0" applyFont="1" applyFill="1" applyBorder="1" applyAlignment="1" quotePrefix="1">
      <alignment horizontal="center"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9" fillId="3" borderId="16" xfId="0" applyFont="1" applyFill="1" applyBorder="1" applyAlignment="1" quotePrefix="1">
      <alignment horizontal="centerContinuous" vertical="center"/>
    </xf>
    <xf numFmtId="0" fontId="9" fillId="3" borderId="17" xfId="0" applyFont="1" applyFill="1" applyBorder="1" applyAlignment="1" quotePrefix="1">
      <alignment horizontal="centerContinuous" vertical="center"/>
    </xf>
    <xf numFmtId="0" fontId="9" fillId="3" borderId="17" xfId="0" applyFont="1" applyFill="1" applyBorder="1" applyAlignment="1" quotePrefix="1">
      <alignment horizontal="center" vertical="center"/>
    </xf>
    <xf numFmtId="0" fontId="9" fillId="3" borderId="18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- Modelo1" xfId="19"/>
    <cellStyle name="Normal - Modelo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9525</xdr:rowOff>
    </xdr:from>
    <xdr:to>
      <xdr:col>3</xdr:col>
      <xdr:colOff>419100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3286125" y="34099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9525</xdr:rowOff>
    </xdr:from>
    <xdr:to>
      <xdr:col>6</xdr:col>
      <xdr:colOff>457200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5172075" y="34099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9525</xdr:rowOff>
    </xdr:from>
    <xdr:to>
      <xdr:col>7</xdr:col>
      <xdr:colOff>352425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5915025" y="340995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showGridLines="0" tabSelected="1" zoomScale="115" zoomScaleNormal="115" workbookViewId="0" topLeftCell="A1">
      <selection activeCell="B34" sqref="B34"/>
    </sheetView>
  </sheetViews>
  <sheetFormatPr defaultColWidth="11.7109375" defaultRowHeight="12.75"/>
  <cols>
    <col min="1" max="1" width="4.7109375" style="0" customWidth="1"/>
    <col min="2" max="2" width="28.7109375" style="0" customWidth="1"/>
    <col min="3" max="3" width="13.8515625" style="0" customWidth="1"/>
    <col min="4" max="4" width="10.57421875" style="0" customWidth="1"/>
    <col min="5" max="5" width="10.140625" style="0" customWidth="1"/>
    <col min="6" max="6" width="8.7109375" style="0" customWidth="1"/>
    <col min="7" max="7" width="9.7109375" style="0" customWidth="1"/>
    <col min="8" max="8" width="9.28125" style="0" customWidth="1"/>
    <col min="9" max="15" width="8.7109375" style="0" customWidth="1"/>
    <col min="16" max="16" width="34.7109375" style="0" customWidth="1"/>
    <col min="17" max="26" width="9.7109375" style="0" customWidth="1"/>
    <col min="27" max="32" width="11.7109375" style="0" customWidth="1"/>
    <col min="33" max="16384" width="8.7109375" style="0" customWidth="1"/>
  </cols>
  <sheetData>
    <row r="1" spans="1:32" ht="10.5" customHeight="1">
      <c r="A1" s="89" t="s">
        <v>0</v>
      </c>
      <c r="B1" s="90"/>
      <c r="C1" s="91"/>
      <c r="D1" s="91"/>
      <c r="E1" s="91"/>
      <c r="F1" s="91"/>
      <c r="G1" s="91"/>
      <c r="H1" s="3"/>
      <c r="I1" s="4"/>
      <c r="J1" s="2"/>
      <c r="K1" s="5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</row>
    <row r="2" spans="1:32" ht="9.75" customHeight="1">
      <c r="A2" s="89" t="s">
        <v>1</v>
      </c>
      <c r="B2" s="90"/>
      <c r="C2" s="91"/>
      <c r="D2" s="91"/>
      <c r="E2" s="91"/>
      <c r="F2" s="92"/>
      <c r="G2" s="91"/>
      <c r="H2" s="3"/>
      <c r="I2" s="4"/>
      <c r="J2" s="2"/>
      <c r="K2" s="5"/>
      <c r="P2" s="14" t="s">
        <v>2</v>
      </c>
      <c r="Q2" s="15">
        <v>5968.423</v>
      </c>
      <c r="R2" s="15">
        <v>10658.367</v>
      </c>
      <c r="S2" s="15">
        <v>17908.899</v>
      </c>
      <c r="T2" s="15">
        <v>32448.023</v>
      </c>
      <c r="U2" s="15">
        <v>72410.208</v>
      </c>
      <c r="V2" s="15">
        <v>197903.25</v>
      </c>
      <c r="W2" s="15">
        <v>373976.31</v>
      </c>
      <c r="X2" s="15">
        <v>739438.775</v>
      </c>
      <c r="Y2" s="16">
        <v>4942317</v>
      </c>
      <c r="Z2" s="16">
        <v>115114725</v>
      </c>
      <c r="AA2" s="17">
        <v>3243.76</v>
      </c>
      <c r="AB2" s="18">
        <v>3334.4950000000003</v>
      </c>
      <c r="AC2" s="18">
        <v>3287.198</v>
      </c>
      <c r="AD2" s="18">
        <v>3497.23</v>
      </c>
      <c r="AE2" s="18">
        <v>3954.738</v>
      </c>
      <c r="AF2" s="19">
        <v>4233.0689999999995</v>
      </c>
    </row>
    <row r="3" spans="1:32" ht="9" customHeight="1">
      <c r="A3" s="89" t="s">
        <v>3</v>
      </c>
      <c r="B3" s="90"/>
      <c r="C3" s="91"/>
      <c r="D3" s="91"/>
      <c r="E3" s="91"/>
      <c r="F3" s="92"/>
      <c r="G3" s="90"/>
      <c r="H3" s="3"/>
      <c r="I3" s="4"/>
      <c r="J3" s="2"/>
      <c r="K3" s="5"/>
      <c r="P3" s="20" t="s">
        <v>4</v>
      </c>
      <c r="Q3" s="15">
        <v>580.853</v>
      </c>
      <c r="R3" s="15">
        <v>1041.532</v>
      </c>
      <c r="S3" s="15">
        <v>1621.864</v>
      </c>
      <c r="T3" s="15">
        <v>3276.523</v>
      </c>
      <c r="U3" s="15">
        <v>7583.43</v>
      </c>
      <c r="V3" s="15">
        <v>17434.473</v>
      </c>
      <c r="W3" s="15">
        <v>38742.479</v>
      </c>
      <c r="X3" s="15">
        <v>71651.531</v>
      </c>
      <c r="Y3" s="16">
        <v>353045</v>
      </c>
      <c r="Z3" s="16">
        <v>8233896</v>
      </c>
      <c r="AA3" s="17">
        <v>433.437</v>
      </c>
      <c r="AB3" s="18">
        <v>447.134</v>
      </c>
      <c r="AC3" s="18">
        <v>412.705</v>
      </c>
      <c r="AD3" s="18">
        <v>450.963</v>
      </c>
      <c r="AE3" s="18">
        <v>513.106</v>
      </c>
      <c r="AF3" s="19">
        <v>554.668</v>
      </c>
    </row>
    <row r="4" spans="1:32" ht="13.5" thickBot="1">
      <c r="A4" s="4"/>
      <c r="B4" s="21"/>
      <c r="C4" s="21"/>
      <c r="D4" s="21"/>
      <c r="E4" s="21"/>
      <c r="F4" s="4"/>
      <c r="G4" s="21"/>
      <c r="H4" s="21"/>
      <c r="I4" s="4"/>
      <c r="J4" s="2"/>
      <c r="K4" s="5"/>
      <c r="P4" s="20" t="s">
        <v>5</v>
      </c>
      <c r="Q4" s="15">
        <v>29.401</v>
      </c>
      <c r="R4" s="15">
        <v>56.993</v>
      </c>
      <c r="S4" s="15">
        <v>87.515</v>
      </c>
      <c r="T4" s="15">
        <v>149.858</v>
      </c>
      <c r="U4" s="15">
        <v>398.997</v>
      </c>
      <c r="V4" s="15">
        <v>1199.461</v>
      </c>
      <c r="W4" s="15">
        <v>3188.099</v>
      </c>
      <c r="X4" s="15">
        <v>4474.099</v>
      </c>
      <c r="Y4" s="16">
        <v>56407</v>
      </c>
      <c r="Z4" s="16">
        <v>1022381</v>
      </c>
      <c r="AA4" s="17">
        <v>41.955</v>
      </c>
      <c r="AB4" s="18">
        <v>37.476</v>
      </c>
      <c r="AC4" s="18">
        <v>42.31</v>
      </c>
      <c r="AD4" s="18">
        <v>51.195</v>
      </c>
      <c r="AE4" s="18">
        <v>63.021</v>
      </c>
      <c r="AF4" s="19">
        <v>53.82</v>
      </c>
    </row>
    <row r="5" spans="1:32" ht="12.75">
      <c r="A5" s="93"/>
      <c r="B5" s="94"/>
      <c r="C5" s="94"/>
      <c r="D5" s="94"/>
      <c r="E5" s="94"/>
      <c r="F5" s="94"/>
      <c r="G5" s="94"/>
      <c r="H5" s="95"/>
      <c r="I5" s="22"/>
      <c r="J5" s="23"/>
      <c r="P5" s="20" t="s">
        <v>6</v>
      </c>
      <c r="Q5" s="15">
        <v>904.43</v>
      </c>
      <c r="R5" s="15">
        <v>1256.871</v>
      </c>
      <c r="S5" s="15">
        <v>1872.846</v>
      </c>
      <c r="T5" s="15">
        <v>3589.146</v>
      </c>
      <c r="U5" s="15">
        <v>7702.076</v>
      </c>
      <c r="V5" s="15">
        <v>19512.508</v>
      </c>
      <c r="W5" s="15">
        <v>11953.045</v>
      </c>
      <c r="X5" s="15">
        <v>15758.494</v>
      </c>
      <c r="Y5" s="16">
        <v>110284</v>
      </c>
      <c r="Z5" s="16">
        <v>3212092</v>
      </c>
      <c r="AA5" s="17">
        <v>310.152</v>
      </c>
      <c r="AB5" s="18">
        <v>316.76</v>
      </c>
      <c r="AC5" s="18">
        <v>308.531</v>
      </c>
      <c r="AD5" s="18">
        <v>333.653</v>
      </c>
      <c r="AE5" s="18">
        <v>346.861</v>
      </c>
      <c r="AF5" s="19">
        <v>355.344</v>
      </c>
    </row>
    <row r="6" spans="1:32" ht="13.5" thickBot="1">
      <c r="A6" s="96" t="s">
        <v>7</v>
      </c>
      <c r="B6" s="97"/>
      <c r="C6" s="98" t="s">
        <v>32</v>
      </c>
      <c r="D6" s="98" t="s">
        <v>33</v>
      </c>
      <c r="E6" s="99" t="s">
        <v>34</v>
      </c>
      <c r="F6" s="98" t="s">
        <v>35</v>
      </c>
      <c r="G6" s="99" t="s">
        <v>36</v>
      </c>
      <c r="H6" s="100" t="s">
        <v>37</v>
      </c>
      <c r="I6" s="22"/>
      <c r="J6" s="23"/>
      <c r="P6" s="20" t="s">
        <v>8</v>
      </c>
      <c r="Q6" s="15">
        <v>1206.402</v>
      </c>
      <c r="R6" s="15">
        <v>1955.609</v>
      </c>
      <c r="S6" s="15">
        <v>3275.135</v>
      </c>
      <c r="T6" s="15">
        <v>5949.052</v>
      </c>
      <c r="U6" s="15">
        <v>14423.896</v>
      </c>
      <c r="V6" s="15">
        <v>48066.031</v>
      </c>
      <c r="W6" s="15">
        <v>90680.563</v>
      </c>
      <c r="X6" s="15">
        <v>172794.554</v>
      </c>
      <c r="Y6" s="16">
        <v>1474931</v>
      </c>
      <c r="Z6" s="16">
        <v>29089393</v>
      </c>
      <c r="AA6" s="17">
        <v>717.435</v>
      </c>
      <c r="AB6" s="18">
        <v>761.7230000000001</v>
      </c>
      <c r="AC6" s="18">
        <v>743.672</v>
      </c>
      <c r="AD6" s="18">
        <v>779.43</v>
      </c>
      <c r="AE6" s="18">
        <v>902.193</v>
      </c>
      <c r="AF6" s="19">
        <v>943.088</v>
      </c>
    </row>
    <row r="7" spans="1:32" ht="12.75">
      <c r="A7" s="24">
        <v>1</v>
      </c>
      <c r="B7" s="25" t="s">
        <v>4</v>
      </c>
      <c r="C7" s="26">
        <v>8074590123</v>
      </c>
      <c r="D7" s="27">
        <f>C7/E7*100</f>
        <v>1455751931.4256456</v>
      </c>
      <c r="E7" s="28">
        <v>554.668</v>
      </c>
      <c r="F7" s="29">
        <f aca="true" t="shared" si="0" ref="F7:F15">D7/$D$16</f>
        <v>0.4655613575243212</v>
      </c>
      <c r="G7" s="30">
        <f>C7/$D$16*100</f>
        <v>258.23198705530024</v>
      </c>
      <c r="H7" s="31">
        <f>G7-E7</f>
        <v>-296.43601294469977</v>
      </c>
      <c r="I7" s="23"/>
      <c r="J7" s="23"/>
      <c r="P7" s="20" t="s">
        <v>9</v>
      </c>
      <c r="Q7" s="15">
        <v>51.473</v>
      </c>
      <c r="R7" s="15">
        <v>110.712</v>
      </c>
      <c r="S7" s="15">
        <v>190.733</v>
      </c>
      <c r="T7" s="15">
        <v>269.613</v>
      </c>
      <c r="U7" s="15">
        <v>824.206</v>
      </c>
      <c r="V7" s="15">
        <v>2344.361</v>
      </c>
      <c r="W7" s="15">
        <v>3588.424</v>
      </c>
      <c r="X7" s="15">
        <v>6381.144</v>
      </c>
      <c r="Y7" s="16">
        <v>22738</v>
      </c>
      <c r="Z7" s="16">
        <v>404009</v>
      </c>
      <c r="AA7" s="17">
        <v>51.095</v>
      </c>
      <c r="AB7" s="32">
        <v>53.119</v>
      </c>
      <c r="AC7" s="18">
        <v>54.272</v>
      </c>
      <c r="AD7" s="18">
        <v>60.144</v>
      </c>
      <c r="AE7" s="18">
        <v>65.713</v>
      </c>
      <c r="AF7" s="19">
        <v>71.463</v>
      </c>
    </row>
    <row r="8" spans="1:32" ht="12.75">
      <c r="A8" s="33">
        <v>2</v>
      </c>
      <c r="B8" s="34" t="s">
        <v>5</v>
      </c>
      <c r="C8" s="35">
        <v>1106658317</v>
      </c>
      <c r="D8" s="36">
        <f aca="true" t="shared" si="1" ref="D8:D16">C8/E8*100</f>
        <v>2056221324.7863247</v>
      </c>
      <c r="E8" s="37">
        <v>53.82</v>
      </c>
      <c r="F8" s="38">
        <f t="shared" si="0"/>
        <v>0.6575963738550429</v>
      </c>
      <c r="G8" s="39">
        <f aca="true" t="shared" si="2" ref="G8:G15">C8/$D$16*100</f>
        <v>35.39183684087841</v>
      </c>
      <c r="H8" s="40">
        <f aca="true" t="shared" si="3" ref="H8:H15">G8-E8</f>
        <v>-18.42816315912159</v>
      </c>
      <c r="I8" s="23"/>
      <c r="J8" s="23"/>
      <c r="P8" s="20" t="s">
        <v>10</v>
      </c>
      <c r="Q8" s="15">
        <v>342.293</v>
      </c>
      <c r="R8" s="15">
        <v>736.76</v>
      </c>
      <c r="S8" s="15">
        <v>1589.3</v>
      </c>
      <c r="T8" s="15">
        <v>2172.047</v>
      </c>
      <c r="U8" s="15">
        <v>4744.315</v>
      </c>
      <c r="V8" s="15">
        <v>14087.263</v>
      </c>
      <c r="W8" s="15">
        <v>28243.982</v>
      </c>
      <c r="X8" s="15">
        <v>58328.839</v>
      </c>
      <c r="Y8" s="16">
        <v>446250</v>
      </c>
      <c r="Z8" s="16">
        <v>8948389</v>
      </c>
      <c r="AA8" s="17">
        <v>192.29</v>
      </c>
      <c r="AB8" s="18">
        <v>195.575</v>
      </c>
      <c r="AC8" s="18">
        <v>204.141</v>
      </c>
      <c r="AD8" s="18">
        <v>233.415</v>
      </c>
      <c r="AE8" s="18">
        <v>308.444</v>
      </c>
      <c r="AF8" s="19">
        <v>361.496</v>
      </c>
    </row>
    <row r="9" spans="1:32" ht="12.75">
      <c r="A9" s="33">
        <v>3</v>
      </c>
      <c r="B9" s="34" t="s">
        <v>6</v>
      </c>
      <c r="C9" s="35">
        <v>2322752565</v>
      </c>
      <c r="D9" s="41">
        <f t="shared" si="1"/>
        <v>653663088.4438741</v>
      </c>
      <c r="E9" s="37">
        <v>355.344</v>
      </c>
      <c r="F9" s="38">
        <f t="shared" si="0"/>
        <v>0.20904679447785024</v>
      </c>
      <c r="G9" s="39">
        <f t="shared" si="2"/>
        <v>74.28352413693722</v>
      </c>
      <c r="H9" s="40">
        <f t="shared" si="3"/>
        <v>-281.0604758630628</v>
      </c>
      <c r="I9" s="23"/>
      <c r="J9" s="23"/>
      <c r="P9" s="20" t="s">
        <v>11</v>
      </c>
      <c r="Q9" s="15">
        <v>819.11</v>
      </c>
      <c r="R9" s="15">
        <v>1462.792</v>
      </c>
      <c r="S9" s="15">
        <v>2225.389</v>
      </c>
      <c r="T9" s="15">
        <v>4331.341</v>
      </c>
      <c r="U9" s="15">
        <v>9425.309</v>
      </c>
      <c r="V9" s="15">
        <v>25860.457</v>
      </c>
      <c r="W9" s="15">
        <v>50978.482</v>
      </c>
      <c r="X9" s="15">
        <v>90025.894</v>
      </c>
      <c r="Y9" s="16">
        <v>629168</v>
      </c>
      <c r="Z9" s="16">
        <v>14157510</v>
      </c>
      <c r="AA9" s="17">
        <v>438.787</v>
      </c>
      <c r="AB9" s="18">
        <v>453.798</v>
      </c>
      <c r="AC9" s="18">
        <v>442.699</v>
      </c>
      <c r="AD9" s="18">
        <v>460.181</v>
      </c>
      <c r="AE9" s="18">
        <v>546.971</v>
      </c>
      <c r="AF9" s="19">
        <v>612.993</v>
      </c>
    </row>
    <row r="10" spans="1:32" ht="12.75">
      <c r="A10" s="33">
        <v>4</v>
      </c>
      <c r="B10" s="34" t="s">
        <v>8</v>
      </c>
      <c r="C10" s="35">
        <v>30882733587</v>
      </c>
      <c r="D10" s="36">
        <f t="shared" si="1"/>
        <v>3274639650.4886074</v>
      </c>
      <c r="E10" s="37">
        <v>943.088</v>
      </c>
      <c r="F10" s="38">
        <f t="shared" si="0"/>
        <v>1.0472565058467265</v>
      </c>
      <c r="G10" s="39">
        <f t="shared" si="2"/>
        <v>987.6550435859776</v>
      </c>
      <c r="H10" s="40">
        <f t="shared" si="3"/>
        <v>44.56704358597767</v>
      </c>
      <c r="I10" s="23"/>
      <c r="J10" s="23"/>
      <c r="P10" s="20" t="s">
        <v>12</v>
      </c>
      <c r="Q10" s="15">
        <v>460.996</v>
      </c>
      <c r="R10" s="15">
        <v>916.652</v>
      </c>
      <c r="S10" s="15">
        <v>1566.81</v>
      </c>
      <c r="T10" s="15">
        <v>3019.673</v>
      </c>
      <c r="U10" s="15">
        <v>6437.971</v>
      </c>
      <c r="V10" s="15">
        <v>16102.79</v>
      </c>
      <c r="W10" s="15">
        <v>33873.886</v>
      </c>
      <c r="X10" s="15">
        <v>77057.575</v>
      </c>
      <c r="Y10" s="16">
        <v>374324</v>
      </c>
      <c r="Z10" s="16">
        <v>9578970</v>
      </c>
      <c r="AA10" s="17">
        <v>217.433</v>
      </c>
      <c r="AB10" s="18">
        <v>202.648</v>
      </c>
      <c r="AC10" s="18">
        <v>205.098</v>
      </c>
      <c r="AD10" s="18">
        <v>211.165</v>
      </c>
      <c r="AE10" s="18">
        <v>217.606</v>
      </c>
      <c r="AF10" s="19">
        <v>222.94</v>
      </c>
    </row>
    <row r="11" spans="1:32" ht="13.5" thickBot="1">
      <c r="A11" s="33">
        <v>5</v>
      </c>
      <c r="B11" s="34" t="s">
        <v>9</v>
      </c>
      <c r="C11" s="35">
        <v>2139909697</v>
      </c>
      <c r="D11" s="36">
        <f t="shared" si="1"/>
        <v>2994430260.41448</v>
      </c>
      <c r="E11" s="37">
        <v>71.463</v>
      </c>
      <c r="F11" s="38">
        <f t="shared" si="0"/>
        <v>0.9576432542907308</v>
      </c>
      <c r="G11" s="39">
        <f t="shared" si="2"/>
        <v>68.4360598813785</v>
      </c>
      <c r="H11" s="40">
        <f t="shared" si="3"/>
        <v>-3.0269401186214964</v>
      </c>
      <c r="I11" s="23"/>
      <c r="J11" s="23"/>
      <c r="P11" s="42" t="s">
        <v>13</v>
      </c>
      <c r="Q11" s="43">
        <v>1573.465</v>
      </c>
      <c r="R11" s="43">
        <v>3120.4460000000004</v>
      </c>
      <c r="S11" s="43">
        <v>5479.307</v>
      </c>
      <c r="T11" s="43">
        <v>9690.77</v>
      </c>
      <c r="U11" s="43">
        <v>20870.008</v>
      </c>
      <c r="V11" s="43">
        <v>53295.906</v>
      </c>
      <c r="W11" s="43">
        <v>112727.35</v>
      </c>
      <c r="X11" s="43">
        <v>242966.645</v>
      </c>
      <c r="Y11" s="44">
        <v>1475170</v>
      </c>
      <c r="Z11" s="44">
        <v>40468085</v>
      </c>
      <c r="AA11" s="45">
        <v>841.176</v>
      </c>
      <c r="AB11" s="46">
        <v>866.2620000000001</v>
      </c>
      <c r="AC11" s="46">
        <v>873.77</v>
      </c>
      <c r="AD11" s="46">
        <v>917.084</v>
      </c>
      <c r="AE11" s="46">
        <v>990.823</v>
      </c>
      <c r="AF11" s="47">
        <v>1057.257</v>
      </c>
    </row>
    <row r="12" spans="1:26" ht="12.75">
      <c r="A12" s="33">
        <v>6</v>
      </c>
      <c r="B12" s="34" t="s">
        <v>10</v>
      </c>
      <c r="C12" s="35">
        <v>16249836527</v>
      </c>
      <c r="D12" s="36">
        <f t="shared" si="1"/>
        <v>4495163577.743599</v>
      </c>
      <c r="E12" s="37">
        <v>361.496</v>
      </c>
      <c r="F12" s="38">
        <f t="shared" si="0"/>
        <v>1.4375900264124677</v>
      </c>
      <c r="G12" s="39">
        <f t="shared" si="2"/>
        <v>519.6830441880014</v>
      </c>
      <c r="H12" s="40">
        <f t="shared" si="3"/>
        <v>158.18704418800144</v>
      </c>
      <c r="I12" s="23"/>
      <c r="J12" s="23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10" ht="12.75">
      <c r="A13" s="33">
        <v>7</v>
      </c>
      <c r="B13" s="34" t="s">
        <v>11</v>
      </c>
      <c r="C13" s="35">
        <v>14378136668</v>
      </c>
      <c r="D13" s="36">
        <f t="shared" si="1"/>
        <v>2345562945.743263</v>
      </c>
      <c r="E13" s="37">
        <v>612.993</v>
      </c>
      <c r="F13" s="38">
        <f t="shared" si="0"/>
        <v>0.7501301874348602</v>
      </c>
      <c r="G13" s="39">
        <f t="shared" si="2"/>
        <v>459.8245539862573</v>
      </c>
      <c r="H13" s="40">
        <f t="shared" si="3"/>
        <v>-153.16844601374277</v>
      </c>
      <c r="I13" s="23"/>
      <c r="J13" s="23"/>
    </row>
    <row r="14" spans="1:26" ht="12.75">
      <c r="A14" s="33">
        <v>8</v>
      </c>
      <c r="B14" s="34" t="s">
        <v>12</v>
      </c>
      <c r="C14" s="35">
        <v>6505162916</v>
      </c>
      <c r="D14" s="36">
        <f t="shared" si="1"/>
        <v>2917898500.044855</v>
      </c>
      <c r="E14" s="37">
        <v>222.94</v>
      </c>
      <c r="F14" s="38">
        <f t="shared" si="0"/>
        <v>0.9331677722513457</v>
      </c>
      <c r="G14" s="39">
        <f t="shared" si="2"/>
        <v>208.040423145715</v>
      </c>
      <c r="H14" s="40">
        <f t="shared" si="3"/>
        <v>-14.899576854284987</v>
      </c>
      <c r="I14" s="23"/>
      <c r="J14" s="23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9" ht="13.5" thickBot="1">
      <c r="A15" s="33">
        <v>9</v>
      </c>
      <c r="B15" s="34" t="s">
        <v>13</v>
      </c>
      <c r="C15" s="35">
        <v>50702974219</v>
      </c>
      <c r="D15" s="36">
        <f t="shared" si="1"/>
        <v>4795709483.9759865</v>
      </c>
      <c r="E15" s="37">
        <v>1057.257</v>
      </c>
      <c r="F15" s="38">
        <f t="shared" si="0"/>
        <v>1.5337070619343776</v>
      </c>
      <c r="G15" s="39">
        <f t="shared" si="2"/>
        <v>1621.5225271795543</v>
      </c>
      <c r="H15" s="40">
        <f t="shared" si="3"/>
        <v>564.2655271795543</v>
      </c>
      <c r="I15" s="23"/>
      <c r="J15" s="23"/>
      <c r="P15" s="49" t="s">
        <v>14</v>
      </c>
      <c r="Q15" s="50"/>
      <c r="AC15" s="51"/>
    </row>
    <row r="16" spans="1:32" ht="13.5" thickBot="1">
      <c r="A16" s="52">
        <v>10</v>
      </c>
      <c r="B16" s="53" t="s">
        <v>15</v>
      </c>
      <c r="C16" s="54">
        <f>SUM(C7:C15)</f>
        <v>132362754619</v>
      </c>
      <c r="D16" s="55">
        <f t="shared" si="1"/>
        <v>3126874487.9660597</v>
      </c>
      <c r="E16" s="56">
        <f>SUM(E7:E15)</f>
        <v>4233.0689999999995</v>
      </c>
      <c r="F16" s="57"/>
      <c r="G16" s="58">
        <f>SUM(G7:G15)</f>
        <v>4233.0689999999995</v>
      </c>
      <c r="H16" s="59"/>
      <c r="I16" s="23"/>
      <c r="J16" s="23"/>
      <c r="P16" s="60" t="s">
        <v>7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1"/>
      <c r="AD16" s="62"/>
      <c r="AE16" s="61"/>
      <c r="AF16" s="63"/>
    </row>
    <row r="17" spans="1:32" ht="13.5" thickBot="1">
      <c r="A17" s="23"/>
      <c r="B17" s="23"/>
      <c r="C17" s="23"/>
      <c r="D17" s="23"/>
      <c r="E17" s="64"/>
      <c r="F17" s="65"/>
      <c r="G17" s="66"/>
      <c r="H17" s="66"/>
      <c r="I17" s="23"/>
      <c r="J17" s="23"/>
      <c r="P17" s="6"/>
      <c r="Q17" s="7">
        <v>1980</v>
      </c>
      <c r="R17" s="7">
        <v>1981</v>
      </c>
      <c r="S17" s="7">
        <v>1982</v>
      </c>
      <c r="T17" s="7">
        <v>1983</v>
      </c>
      <c r="U17" s="7">
        <v>1984</v>
      </c>
      <c r="V17" s="7">
        <v>1985</v>
      </c>
      <c r="W17" s="7">
        <v>1986</v>
      </c>
      <c r="X17" s="7">
        <v>1987</v>
      </c>
      <c r="Y17" s="7">
        <v>1988</v>
      </c>
      <c r="Z17" s="7">
        <v>1989</v>
      </c>
      <c r="AA17" s="7">
        <v>1990</v>
      </c>
      <c r="AB17" s="7">
        <v>1991</v>
      </c>
      <c r="AC17" s="7">
        <v>1992</v>
      </c>
      <c r="AD17" s="7">
        <v>1993</v>
      </c>
      <c r="AE17" s="7">
        <v>1994</v>
      </c>
      <c r="AF17" s="8">
        <v>1995</v>
      </c>
    </row>
    <row r="18" spans="1:10" ht="6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0.5" customHeight="1">
      <c r="A19" s="9" t="s">
        <v>16</v>
      </c>
      <c r="B19" s="2"/>
      <c r="C19" s="3"/>
      <c r="D19" s="3"/>
      <c r="E19" s="3"/>
      <c r="F19" s="3"/>
      <c r="G19" s="3"/>
      <c r="H19" s="3"/>
      <c r="I19" s="4"/>
      <c r="J19" s="23"/>
    </row>
    <row r="20" spans="1:10" ht="7.5" customHeight="1">
      <c r="A20" s="9"/>
      <c r="B20" s="2"/>
      <c r="C20" s="3"/>
      <c r="D20" s="3"/>
      <c r="E20" s="3"/>
      <c r="F20" s="13"/>
      <c r="G20" s="3"/>
      <c r="H20" s="3"/>
      <c r="I20" s="4"/>
      <c r="J20" s="23"/>
    </row>
    <row r="21" spans="1:10" ht="12.75">
      <c r="A21" s="9" t="s">
        <v>17</v>
      </c>
      <c r="B21" s="2"/>
      <c r="C21" s="3"/>
      <c r="D21" s="3"/>
      <c r="E21" s="3"/>
      <c r="F21" s="13"/>
      <c r="G21" s="2"/>
      <c r="H21" s="3"/>
      <c r="I21" s="4"/>
      <c r="J21" s="23"/>
    </row>
    <row r="22" spans="1:10" ht="7.5" customHeight="1" thickBot="1">
      <c r="A22" s="4"/>
      <c r="B22" s="21"/>
      <c r="C22" s="21"/>
      <c r="D22" s="21"/>
      <c r="E22" s="21"/>
      <c r="F22" s="4"/>
      <c r="G22" s="21"/>
      <c r="H22" s="21"/>
      <c r="I22" s="4"/>
      <c r="J22" s="23"/>
    </row>
    <row r="23" spans="1:10" ht="10.5" customHeight="1">
      <c r="A23" s="101"/>
      <c r="B23" s="102"/>
      <c r="C23" s="94"/>
      <c r="D23" s="94"/>
      <c r="E23" s="94"/>
      <c r="F23" s="94"/>
      <c r="G23" s="94"/>
      <c r="H23" s="95"/>
      <c r="I23" s="23"/>
      <c r="J23" s="23"/>
    </row>
    <row r="24" spans="1:10" s="69" customFormat="1" ht="18" customHeight="1" thickBot="1">
      <c r="A24" s="103" t="s">
        <v>7</v>
      </c>
      <c r="B24" s="104"/>
      <c r="C24" s="105" t="s">
        <v>32</v>
      </c>
      <c r="D24" s="105" t="s">
        <v>34</v>
      </c>
      <c r="E24" s="105" t="s">
        <v>33</v>
      </c>
      <c r="F24" s="105" t="s">
        <v>35</v>
      </c>
      <c r="G24" s="105" t="s">
        <v>36</v>
      </c>
      <c r="H24" s="106" t="s">
        <v>37</v>
      </c>
      <c r="I24" s="67"/>
      <c r="J24" s="68"/>
    </row>
    <row r="25" spans="1:10" ht="9.75" customHeight="1">
      <c r="A25" s="36">
        <v>1</v>
      </c>
      <c r="B25" s="34" t="s">
        <v>4</v>
      </c>
      <c r="C25" s="35">
        <v>8074590123</v>
      </c>
      <c r="D25" s="35">
        <v>554.668</v>
      </c>
      <c r="E25" s="36">
        <f aca="true" t="shared" si="4" ref="E25:E40">C25/D25*100</f>
        <v>1455751931.4256456</v>
      </c>
      <c r="F25" s="38">
        <f aca="true" t="shared" si="5" ref="F25:F40">E25/$E$46</f>
        <v>0.4655613575243212</v>
      </c>
      <c r="G25" s="39">
        <f aca="true" t="shared" si="6" ref="G25:G40">C25/$E$46*100</f>
        <v>258.23198705530024</v>
      </c>
      <c r="H25" s="70">
        <f aca="true" t="shared" si="7" ref="H25:H40">G25-D25</f>
        <v>-296.43601294469977</v>
      </c>
      <c r="I25" s="23"/>
      <c r="J25" s="23"/>
    </row>
    <row r="26" spans="1:10" ht="9.75" customHeight="1">
      <c r="A26" s="36">
        <v>2</v>
      </c>
      <c r="B26" s="34" t="s">
        <v>5</v>
      </c>
      <c r="C26" s="35">
        <v>1106658317</v>
      </c>
      <c r="D26" s="35">
        <v>53.82</v>
      </c>
      <c r="E26" s="36">
        <f t="shared" si="4"/>
        <v>2056221324.7863247</v>
      </c>
      <c r="F26" s="38">
        <f t="shared" si="5"/>
        <v>0.6575963738550429</v>
      </c>
      <c r="G26" s="39">
        <f t="shared" si="6"/>
        <v>35.39183684087841</v>
      </c>
      <c r="H26" s="70">
        <f t="shared" si="7"/>
        <v>-18.42816315912159</v>
      </c>
      <c r="I26" s="23"/>
      <c r="J26" s="23"/>
    </row>
    <row r="27" spans="1:10" ht="9.75" customHeight="1">
      <c r="A27" s="36">
        <v>3</v>
      </c>
      <c r="B27" s="34" t="s">
        <v>6</v>
      </c>
      <c r="C27" s="35">
        <v>2322752565</v>
      </c>
      <c r="D27" s="35">
        <v>355.344</v>
      </c>
      <c r="E27" s="41">
        <f t="shared" si="4"/>
        <v>653663088.4438741</v>
      </c>
      <c r="F27" s="38">
        <f t="shared" si="5"/>
        <v>0.20904679447785024</v>
      </c>
      <c r="G27" s="39">
        <f t="shared" si="6"/>
        <v>74.28352413693722</v>
      </c>
      <c r="H27" s="70">
        <f t="shared" si="7"/>
        <v>-281.0604758630628</v>
      </c>
      <c r="I27" s="23"/>
      <c r="J27" s="23"/>
    </row>
    <row r="28" spans="1:10" ht="9.75" customHeight="1">
      <c r="A28" s="36">
        <v>4</v>
      </c>
      <c r="B28" s="34" t="s">
        <v>8</v>
      </c>
      <c r="C28" s="35">
        <v>30882733587</v>
      </c>
      <c r="D28" s="35">
        <v>943.088</v>
      </c>
      <c r="E28" s="36">
        <f t="shared" si="4"/>
        <v>3274639650.4886074</v>
      </c>
      <c r="F28" s="38">
        <f t="shared" si="5"/>
        <v>1.0472565058467265</v>
      </c>
      <c r="G28" s="39">
        <f t="shared" si="6"/>
        <v>987.6550435859776</v>
      </c>
      <c r="H28" s="70">
        <f t="shared" si="7"/>
        <v>44.56704358597767</v>
      </c>
      <c r="I28" s="23"/>
      <c r="J28" s="23"/>
    </row>
    <row r="29" spans="1:10" ht="9.75" customHeight="1">
      <c r="A29" s="36">
        <v>5</v>
      </c>
      <c r="B29" s="34" t="s">
        <v>9</v>
      </c>
      <c r="C29" s="35">
        <v>2139909697</v>
      </c>
      <c r="D29" s="35">
        <v>71.463</v>
      </c>
      <c r="E29" s="36">
        <f t="shared" si="4"/>
        <v>2994430260.41448</v>
      </c>
      <c r="F29" s="38">
        <f t="shared" si="5"/>
        <v>0.9576432542907308</v>
      </c>
      <c r="G29" s="39">
        <f t="shared" si="6"/>
        <v>68.4360598813785</v>
      </c>
      <c r="H29" s="70">
        <f t="shared" si="7"/>
        <v>-3.0269401186214964</v>
      </c>
      <c r="I29" s="23"/>
      <c r="J29" s="23"/>
    </row>
    <row r="30" spans="1:10" ht="9.75" customHeight="1">
      <c r="A30" s="36">
        <v>6</v>
      </c>
      <c r="B30" s="34" t="s">
        <v>10</v>
      </c>
      <c r="C30" s="35">
        <v>16249836527</v>
      </c>
      <c r="D30" s="35">
        <v>361.496</v>
      </c>
      <c r="E30" s="36">
        <f t="shared" si="4"/>
        <v>4495163577.743599</v>
      </c>
      <c r="F30" s="38">
        <f t="shared" si="5"/>
        <v>1.4375900264124677</v>
      </c>
      <c r="G30" s="39">
        <f t="shared" si="6"/>
        <v>519.6830441880014</v>
      </c>
      <c r="H30" s="70">
        <f t="shared" si="7"/>
        <v>158.18704418800144</v>
      </c>
      <c r="I30" s="23"/>
      <c r="J30" s="23"/>
    </row>
    <row r="31" spans="1:10" ht="9.75" customHeight="1">
      <c r="A31" s="36">
        <v>7</v>
      </c>
      <c r="B31" s="34" t="s">
        <v>11</v>
      </c>
      <c r="C31" s="35">
        <v>14378136668</v>
      </c>
      <c r="D31" s="35">
        <v>612.993</v>
      </c>
      <c r="E31" s="36">
        <f t="shared" si="4"/>
        <v>2345562945.743263</v>
      </c>
      <c r="F31" s="38">
        <f t="shared" si="5"/>
        <v>0.7501301874348602</v>
      </c>
      <c r="G31" s="39">
        <f t="shared" si="6"/>
        <v>459.8245539862573</v>
      </c>
      <c r="H31" s="70">
        <f t="shared" si="7"/>
        <v>-153.16844601374277</v>
      </c>
      <c r="I31" s="23"/>
      <c r="J31" s="23"/>
    </row>
    <row r="32" spans="1:10" ht="9.75" customHeight="1">
      <c r="A32" s="36">
        <v>8</v>
      </c>
      <c r="B32" s="34" t="s">
        <v>18</v>
      </c>
      <c r="C32" s="35">
        <v>5969061101</v>
      </c>
      <c r="D32" s="35">
        <v>291.992</v>
      </c>
      <c r="E32" s="36">
        <f t="shared" si="4"/>
        <v>2044255014.1784706</v>
      </c>
      <c r="F32" s="38">
        <f t="shared" si="5"/>
        <v>0.6537694499878052</v>
      </c>
      <c r="G32" s="39">
        <f t="shared" si="6"/>
        <v>190.89544924083918</v>
      </c>
      <c r="H32" s="70">
        <f t="shared" si="7"/>
        <v>-101.09655075916083</v>
      </c>
      <c r="I32" s="23"/>
      <c r="J32" s="23"/>
    </row>
    <row r="33" spans="1:8" ht="9.75" customHeight="1">
      <c r="A33" s="36">
        <v>9</v>
      </c>
      <c r="B33" s="34" t="s">
        <v>19</v>
      </c>
      <c r="C33" s="35">
        <v>2397470957</v>
      </c>
      <c r="D33" s="35">
        <v>244.47</v>
      </c>
      <c r="E33" s="36">
        <f t="shared" si="4"/>
        <v>980681047.5722992</v>
      </c>
      <c r="F33" s="38">
        <f t="shared" si="5"/>
        <v>0.31362980872641405</v>
      </c>
      <c r="G33" s="39">
        <f t="shared" si="6"/>
        <v>76.67307933934644</v>
      </c>
      <c r="H33" s="70">
        <f t="shared" si="7"/>
        <v>-167.79692066065354</v>
      </c>
    </row>
    <row r="34" spans="1:10" ht="9.75" customHeight="1">
      <c r="A34" s="36">
        <v>10</v>
      </c>
      <c r="B34" s="34" t="s">
        <v>20</v>
      </c>
      <c r="C34" s="35">
        <v>622491665</v>
      </c>
      <c r="D34" s="35">
        <v>11.535</v>
      </c>
      <c r="E34" s="36">
        <f t="shared" si="4"/>
        <v>5396546727.351539</v>
      </c>
      <c r="F34" s="38">
        <f t="shared" si="5"/>
        <v>1.7258597197042707</v>
      </c>
      <c r="G34" s="39">
        <f t="shared" si="6"/>
        <v>19.907791866788763</v>
      </c>
      <c r="H34" s="70">
        <f t="shared" si="7"/>
        <v>8.372791866788763</v>
      </c>
      <c r="J34" s="23"/>
    </row>
    <row r="35" spans="1:8" ht="9.75" customHeight="1">
      <c r="A35" s="36">
        <v>11</v>
      </c>
      <c r="B35" s="34" t="s">
        <v>21</v>
      </c>
      <c r="C35" s="35">
        <v>317483612</v>
      </c>
      <c r="D35" s="35">
        <v>107.623</v>
      </c>
      <c r="E35" s="36">
        <f t="shared" si="4"/>
        <v>294996062.18001723</v>
      </c>
      <c r="F35" s="38">
        <f t="shared" si="5"/>
        <v>0.09434215006560866</v>
      </c>
      <c r="G35" s="39">
        <f t="shared" si="6"/>
        <v>10.153385216511001</v>
      </c>
      <c r="H35" s="70">
        <f t="shared" si="7"/>
        <v>-97.469614783489</v>
      </c>
    </row>
    <row r="36" spans="1:9" ht="9.75" customHeight="1">
      <c r="A36" s="36">
        <v>12</v>
      </c>
      <c r="B36" s="34" t="s">
        <v>22</v>
      </c>
      <c r="C36" s="35">
        <v>15298702115</v>
      </c>
      <c r="D36" s="35">
        <v>244.442</v>
      </c>
      <c r="E36" s="36">
        <f t="shared" si="4"/>
        <v>6258622542.361787</v>
      </c>
      <c r="F36" s="38">
        <f t="shared" si="5"/>
        <v>2.001558606349063</v>
      </c>
      <c r="G36" s="39">
        <f t="shared" si="6"/>
        <v>489.2649888531777</v>
      </c>
      <c r="H36" s="70">
        <f t="shared" si="7"/>
        <v>244.82298885317772</v>
      </c>
      <c r="I36" s="23"/>
    </row>
    <row r="37" spans="1:9" ht="9.75" customHeight="1">
      <c r="A37" s="36">
        <v>13</v>
      </c>
      <c r="B37" s="34" t="s">
        <v>23</v>
      </c>
      <c r="C37" s="35">
        <v>8463353608</v>
      </c>
      <c r="D37" s="35">
        <v>149.268</v>
      </c>
      <c r="E37" s="36">
        <f t="shared" si="4"/>
        <v>5669904874.454002</v>
      </c>
      <c r="F37" s="38">
        <f t="shared" si="5"/>
        <v>1.813281887800399</v>
      </c>
      <c r="G37" s="39">
        <f t="shared" si="6"/>
        <v>270.6649608281899</v>
      </c>
      <c r="H37" s="70">
        <f t="shared" si="7"/>
        <v>121.39696082818992</v>
      </c>
      <c r="I37" s="23"/>
    </row>
    <row r="38" spans="1:10" ht="9.75" customHeight="1">
      <c r="A38" s="36">
        <v>14</v>
      </c>
      <c r="B38" s="34" t="s">
        <v>24</v>
      </c>
      <c r="C38" s="35">
        <v>5969144787</v>
      </c>
      <c r="D38" s="35">
        <v>70.101</v>
      </c>
      <c r="E38" s="36">
        <f t="shared" si="4"/>
        <v>8515063675.268541</v>
      </c>
      <c r="F38" s="38">
        <f t="shared" si="5"/>
        <v>2.723186910136371</v>
      </c>
      <c r="G38" s="39">
        <f t="shared" si="6"/>
        <v>190.89812558746974</v>
      </c>
      <c r="H38" s="70">
        <f t="shared" si="7"/>
        <v>120.79712558746974</v>
      </c>
      <c r="I38" s="23"/>
      <c r="J38" s="23"/>
    </row>
    <row r="39" spans="1:10" ht="9.75" customHeight="1">
      <c r="A39" s="36">
        <v>15</v>
      </c>
      <c r="B39" s="34" t="s">
        <v>25</v>
      </c>
      <c r="C39" s="35">
        <v>2294530405</v>
      </c>
      <c r="D39" s="35">
        <v>44.112</v>
      </c>
      <c r="E39" s="36">
        <f t="shared" si="4"/>
        <v>5201601389.644541</v>
      </c>
      <c r="F39" s="38">
        <f t="shared" si="5"/>
        <v>1.66351460848946</v>
      </c>
      <c r="G39" s="39">
        <f t="shared" si="6"/>
        <v>73.38095640968707</v>
      </c>
      <c r="H39" s="70">
        <f t="shared" si="7"/>
        <v>29.26895640968707</v>
      </c>
      <c r="I39" s="23"/>
      <c r="J39" s="23"/>
    </row>
    <row r="40" spans="1:10" ht="9.75" customHeight="1">
      <c r="A40" s="36">
        <v>16</v>
      </c>
      <c r="B40" s="34" t="s">
        <v>26</v>
      </c>
      <c r="C40" s="35">
        <v>4566407859</v>
      </c>
      <c r="D40" s="35">
        <v>30.648</v>
      </c>
      <c r="E40" s="36">
        <f t="shared" si="4"/>
        <v>14899529688.72357</v>
      </c>
      <c r="F40" s="38">
        <f t="shared" si="5"/>
        <v>4.764991286367646</v>
      </c>
      <c r="G40" s="39">
        <f t="shared" si="6"/>
        <v>146.03745294459563</v>
      </c>
      <c r="H40" s="70">
        <f t="shared" si="7"/>
        <v>115.38945294459563</v>
      </c>
      <c r="I40" s="23"/>
      <c r="J40" s="23"/>
    </row>
    <row r="41" spans="1:10" ht="9.75" customHeight="1">
      <c r="A41" s="36">
        <v>17</v>
      </c>
      <c r="B41" s="34" t="s">
        <v>27</v>
      </c>
      <c r="C41" s="35">
        <v>5384562876</v>
      </c>
      <c r="D41" s="35">
        <v>19.628</v>
      </c>
      <c r="E41" s="36">
        <f aca="true" t="shared" si="8" ref="E41:E46">C41/D41*100</f>
        <v>27433069472.182594</v>
      </c>
      <c r="F41" s="38">
        <f>E41/$E$46</f>
        <v>8.773319676808327</v>
      </c>
      <c r="G41" s="39">
        <f aca="true" t="shared" si="9" ref="G41:G46">C41/$E$46*100</f>
        <v>172.20271861639387</v>
      </c>
      <c r="H41" s="70">
        <f>G41-D41</f>
        <v>152.57471861639385</v>
      </c>
      <c r="I41" s="23"/>
      <c r="J41" s="23"/>
    </row>
    <row r="42" spans="1:10" ht="9.75" customHeight="1">
      <c r="A42" s="36">
        <v>18</v>
      </c>
      <c r="B42" s="34" t="s">
        <v>28</v>
      </c>
      <c r="C42" s="35">
        <v>-2684688111</v>
      </c>
      <c r="D42" s="35">
        <v>-269.014</v>
      </c>
      <c r="E42" s="36">
        <f t="shared" si="8"/>
        <v>997973380.939282</v>
      </c>
      <c r="F42" s="38">
        <f>E42/$E$46</f>
        <v>0.31916003817231386</v>
      </c>
      <c r="G42" s="39">
        <f t="shared" si="9"/>
        <v>-85.85851850888685</v>
      </c>
      <c r="H42" s="70">
        <f>G42-D42</f>
        <v>183.15548149111316</v>
      </c>
      <c r="I42" s="23"/>
      <c r="J42" s="23"/>
    </row>
    <row r="43" spans="1:10" ht="9.75" customHeight="1">
      <c r="A43" s="71">
        <v>19</v>
      </c>
      <c r="B43" s="34" t="s">
        <v>29</v>
      </c>
      <c r="C43" s="35">
        <v>6505162916</v>
      </c>
      <c r="D43" s="35">
        <v>222.94</v>
      </c>
      <c r="E43" s="36">
        <f t="shared" si="8"/>
        <v>2917898500.044855</v>
      </c>
      <c r="F43" s="38">
        <f>E43/$E$46</f>
        <v>0.9331677722513457</v>
      </c>
      <c r="G43" s="39">
        <f t="shared" si="9"/>
        <v>208.040423145715</v>
      </c>
      <c r="H43" s="72">
        <f>G43-D43</f>
        <v>-14.899576854284987</v>
      </c>
      <c r="I43" s="73"/>
      <c r="J43" s="23"/>
    </row>
    <row r="44" spans="1:10" ht="9.75" customHeight="1">
      <c r="A44" s="74">
        <v>20</v>
      </c>
      <c r="B44" s="75" t="s">
        <v>30</v>
      </c>
      <c r="C44" s="76">
        <f>SUM(C25:C43)</f>
        <v>130258301274</v>
      </c>
      <c r="D44" s="77">
        <f>SUM(D25:D43)</f>
        <v>4120.616999999999</v>
      </c>
      <c r="E44" s="78">
        <f t="shared" si="8"/>
        <v>3161135851.111618</v>
      </c>
      <c r="F44" s="79">
        <f>E44/$E$46</f>
        <v>1.010957063763645</v>
      </c>
      <c r="G44" s="80">
        <f t="shared" si="9"/>
        <v>4165.766863214558</v>
      </c>
      <c r="H44" s="81">
        <f>G44-D44</f>
        <v>45.149863214558536</v>
      </c>
      <c r="I44" s="23"/>
      <c r="J44" s="23"/>
    </row>
    <row r="45" spans="1:10" ht="9.75" customHeight="1">
      <c r="A45" s="74">
        <v>21</v>
      </c>
      <c r="B45" s="75" t="s">
        <v>31</v>
      </c>
      <c r="C45" s="77">
        <v>2104453345</v>
      </c>
      <c r="D45" s="77">
        <v>112.452</v>
      </c>
      <c r="E45" s="78">
        <f t="shared" si="8"/>
        <v>1871423669.6546082</v>
      </c>
      <c r="F45" s="79">
        <f>E45/$E$46</f>
        <v>0.5984965744090082</v>
      </c>
      <c r="G45" s="80">
        <f t="shared" si="9"/>
        <v>67.30213678544179</v>
      </c>
      <c r="H45" s="81">
        <f>G45-D45</f>
        <v>-45.14986321455821</v>
      </c>
      <c r="I45" s="23"/>
      <c r="J45" s="23"/>
    </row>
    <row r="46" spans="1:10" ht="9.75" customHeight="1" thickBot="1">
      <c r="A46" s="82">
        <v>22</v>
      </c>
      <c r="B46" s="53" t="s">
        <v>15</v>
      </c>
      <c r="C46" s="54">
        <f>C44+C45</f>
        <v>132362754619</v>
      </c>
      <c r="D46" s="83">
        <f>D44+D45</f>
        <v>4233.0689999999995</v>
      </c>
      <c r="E46" s="55">
        <f t="shared" si="8"/>
        <v>3126874487.9660597</v>
      </c>
      <c r="F46" s="84"/>
      <c r="G46" s="58">
        <f t="shared" si="9"/>
        <v>4233.0689999999995</v>
      </c>
      <c r="H46" s="58"/>
      <c r="I46" s="23"/>
      <c r="J46" s="23"/>
    </row>
    <row r="47" spans="1:10" ht="12.75">
      <c r="A47" s="85"/>
      <c r="B47" s="85"/>
      <c r="C47" s="85"/>
      <c r="D47" s="86"/>
      <c r="E47" s="87"/>
      <c r="F47" s="88"/>
      <c r="G47" s="88"/>
      <c r="H47" s="35"/>
      <c r="I47" s="23"/>
      <c r="J47" s="23"/>
    </row>
    <row r="48" spans="1:10" ht="12.75">
      <c r="A48" s="23"/>
      <c r="B48" s="23"/>
      <c r="C48" s="23"/>
      <c r="D48" s="23"/>
      <c r="E48" s="64"/>
      <c r="F48" s="65"/>
      <c r="G48" s="66"/>
      <c r="H48" s="66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2.7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2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2.7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2.7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2.7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2.7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2.7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2.7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2.7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2.7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2.7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2.7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2.7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</sheetData>
  <printOptions/>
  <pageMargins left="3.05" right="0.33" top="2.63" bottom="0.67" header="0.35" footer="0.3937007874015748"/>
  <pageSetup horizontalDpi="600" verticalDpi="600" orientation="landscape" paperSize="7" scale="90" r:id="rId2"/>
  <headerFooter alignWithMargins="0">
    <oddFooter>&amp;R&amp;8&amp;F.xls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INEI-JEFATURA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RQuispe</dc:creator>
  <cp:keywords/>
  <dc:description/>
  <cp:lastModifiedBy>ganchante</cp:lastModifiedBy>
  <dcterms:created xsi:type="dcterms:W3CDTF">2009-06-22T21:57:26Z</dcterms:created>
  <dcterms:modified xsi:type="dcterms:W3CDTF">2009-06-23T00:39:58Z</dcterms:modified>
  <cp:category/>
  <cp:version/>
  <cp:contentType/>
  <cp:contentStatus/>
</cp:coreProperties>
</file>